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34" i="1" l="1"/>
  <c r="H32" i="1"/>
  <c r="H49" i="1"/>
  <c r="H25" i="1"/>
  <c r="H16" i="1" l="1"/>
  <c r="H29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<sst xmlns="http://schemas.openxmlformats.org/spreadsheetml/2006/main" count="49" uniqueCount="29">
  <si>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</si>
  <si>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</si>
  <si>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</si>
  <si>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</si>
  <si>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</si>
  <si>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</si>
  <si>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</si>
  <si>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</si>
  <si>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</si>
  <si>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</si>
  <si>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</si>
  <si>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</si>
  <si>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</si>
  <si>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</si>
  <si>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</si>
  <si>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</si>
  <si>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</si>
  <si>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</si>
  <si>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</si>
  <si>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</si>
  <si>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</si>
  <si>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</si>
  <si>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</si>
  <si>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</si>
  <si>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</si>
  <si>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</si>
  <si>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 24.09.2020.godine Dom zdravlja Požarevac nije izvršio plaćanje prema dobavljačima:</t>
  </si>
  <si>
    <t>Primljena i neutrošena participacija od 24.09.2020.</t>
  </si>
  <si>
    <t>Dana:24.09.2020.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</si>
</sst>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1" zoomScaleNormal="100" workbookViewId="0">
      <selection activeCell="B8" sqref="B8:H8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28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44098</v>
      </c>
      <c r="H12" s="23">
        <v>2023511.23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44098</v>
      </c>
      <c r="H13" s="3">
        <f>H14+H26-H33-H43</f>
        <v>2120349.0700000003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44098</v>
      </c>
      <c r="H14" s="4">
        <f>H15+H16+H17+H18+H19+H20+H21+H22+H23+H24+H25</f>
        <v>3314303.4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1587339.02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1457362.01-17987.02+256983.95</f>
        <v>1696358.94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v>0</v>
      </c>
      <c r="I21" s="11"/>
      <c r="J21" s="11"/>
      <c r="K21" s="11"/>
      <c r="L21" s="8"/>
    </row>
    <row r="22" spans="2:13" x14ac:dyDescent="0.25">
      <c r="B22" s="28" t="s">
        <v>25</v>
      </c>
      <c r="C22" s="29"/>
      <c r="D22" s="29"/>
      <c r="E22" s="29"/>
      <c r="F22" s="30"/>
      <c r="G22" s="12"/>
      <c r="H22" s="10">
        <v>0</v>
      </c>
      <c r="I22" s="11"/>
      <c r="J22" s="11"/>
      <c r="K22" s="11"/>
      <c r="L22" s="8"/>
    </row>
    <row r="23" spans="2:13" x14ac:dyDescent="0.25">
      <c r="B23" s="28" t="s">
        <v>14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</row>
    <row r="24" spans="2:13" x14ac:dyDescent="0.25">
      <c r="B24" s="28" t="s">
        <v>15</v>
      </c>
      <c r="C24" s="29"/>
      <c r="D24" s="29"/>
      <c r="E24" s="29"/>
      <c r="F24" s="30"/>
      <c r="G24" s="12"/>
      <c r="H24" s="10">
        <v>0</v>
      </c>
      <c r="I24" s="11"/>
      <c r="J24" s="11"/>
      <c r="K24" s="8"/>
      <c r="L24" s="8"/>
    </row>
    <row r="25" spans="2:13" x14ac:dyDescent="0.25">
      <c r="B25" s="28" t="s">
        <v>27</v>
      </c>
      <c r="C25" s="29"/>
      <c r="D25" s="29"/>
      <c r="E25" s="29"/>
      <c r="F25" s="30"/>
      <c r="G25" s="13"/>
      <c r="H25" s="10">
        <f>24755.44+4100+1750</f>
        <v>30605.439999999999</v>
      </c>
      <c r="I25" s="11"/>
      <c r="J25" s="11"/>
      <c r="K25" s="8"/>
      <c r="L25" s="8"/>
    </row>
    <row r="26" spans="2:13" x14ac:dyDescent="0.25">
      <c r="B26" s="31" t="s">
        <v>24</v>
      </c>
      <c r="C26" s="32"/>
      <c r="D26" s="32"/>
      <c r="E26" s="32"/>
      <c r="F26" s="33"/>
      <c r="G26" s="16">
        <v>44098</v>
      </c>
      <c r="H26" s="4">
        <f>H27+H28+H29+H30+H31+H32</f>
        <v>317892.18</v>
      </c>
      <c r="I26" s="11"/>
      <c r="J26" s="11"/>
      <c r="K26" s="8"/>
    </row>
    <row r="27" spans="2:13" x14ac:dyDescent="0.25">
      <c r="B27" s="28" t="s">
        <v>10</v>
      </c>
      <c r="C27" s="29"/>
      <c r="D27" s="29"/>
      <c r="E27" s="29"/>
      <c r="F27" s="30"/>
      <c r="G27" s="2"/>
      <c r="H27" s="15">
        <v>0</v>
      </c>
      <c r="I27" s="11"/>
      <c r="J27" s="11"/>
      <c r="K27" s="8"/>
    </row>
    <row r="28" spans="2:13" x14ac:dyDescent="0.25">
      <c r="B28" s="28" t="s">
        <v>11</v>
      </c>
      <c r="C28" s="29"/>
      <c r="D28" s="29"/>
      <c r="E28" s="29"/>
      <c r="F28" s="30"/>
      <c r="G28" s="2"/>
      <c r="H28" s="10">
        <f>159868.39+135083-105001.41+135083-118951.11+135083-96223.18-2500+135083-115657.02+135083-103735.49</f>
        <v>293215.18</v>
      </c>
      <c r="I28" s="27"/>
      <c r="J28" s="11"/>
      <c r="K28" s="8"/>
    </row>
    <row r="29" spans="2:13" x14ac:dyDescent="0.25">
      <c r="B29" s="28" t="s">
        <v>13</v>
      </c>
      <c r="C29" s="29"/>
      <c r="D29" s="29"/>
      <c r="E29" s="29"/>
      <c r="F29" s="30"/>
      <c r="G29" s="2"/>
      <c r="H29" s="10">
        <f>568160.92-50050-42412.01-22400.03-200000-30352.4-6837.44-21680-26830-8672.4-25271.84-130+41650-99545-31305.15-33160-4200-3762.6+36355.67+94666.66+94666.67-228891.05</f>
        <v>0</v>
      </c>
      <c r="I29" s="11"/>
      <c r="J29" s="11"/>
      <c r="K29" s="8"/>
      <c r="L29" s="8"/>
      <c r="M29" s="8"/>
    </row>
    <row r="30" spans="2:13" x14ac:dyDescent="0.25">
      <c r="B30" s="28" t="s">
        <v>14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15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28" t="s">
        <v>27</v>
      </c>
      <c r="C32" s="29"/>
      <c r="D32" s="29"/>
      <c r="E32" s="29"/>
      <c r="F32" s="30"/>
      <c r="G32" s="2"/>
      <c r="H32" s="10">
        <f>5430+19247</f>
        <v>24677</v>
      </c>
      <c r="I32" s="11"/>
      <c r="J32" s="11"/>
    </row>
    <row r="33" spans="2:12" x14ac:dyDescent="0.25">
      <c r="B33" s="44" t="s">
        <v>16</v>
      </c>
      <c r="C33" s="45"/>
      <c r="D33" s="45"/>
      <c r="E33" s="45"/>
      <c r="F33" s="46"/>
      <c r="G33" s="17">
        <v>44098</v>
      </c>
      <c r="H33" s="5">
        <f>SUM(H34:H42)</f>
        <v>1511846.51</v>
      </c>
      <c r="I33" s="11"/>
      <c r="J33" s="11"/>
    </row>
    <row r="34" spans="2:12" x14ac:dyDescent="0.25">
      <c r="B34" s="28" t="s">
        <v>10</v>
      </c>
      <c r="C34" s="29"/>
      <c r="D34" s="29"/>
      <c r="E34" s="29"/>
      <c r="F34" s="30"/>
      <c r="G34" s="13"/>
      <c r="H34" s="15">
        <f>1587339.02-80280.51</f>
        <v>1507058.51</v>
      </c>
      <c r="I34" s="11"/>
      <c r="J34" s="11"/>
    </row>
    <row r="35" spans="2:12" x14ac:dyDescent="0.25">
      <c r="B35" s="28" t="s">
        <v>11</v>
      </c>
      <c r="C35" s="29"/>
      <c r="D35" s="29"/>
      <c r="E35" s="29"/>
      <c r="F35" s="30"/>
      <c r="G35" s="13"/>
      <c r="H35" s="3">
        <v>0</v>
      </c>
      <c r="I35" s="11"/>
      <c r="J35" s="11"/>
      <c r="L35" s="8"/>
    </row>
    <row r="36" spans="2:12" x14ac:dyDescent="0.25">
      <c r="B36" s="28" t="s">
        <v>12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8" t="s">
        <v>19</v>
      </c>
      <c r="C37" s="29"/>
      <c r="D37" s="29"/>
      <c r="E37" s="29"/>
      <c r="F37" s="30"/>
      <c r="G37" s="13"/>
      <c r="H37" s="10">
        <v>0</v>
      </c>
      <c r="I37" s="11"/>
      <c r="J37" s="11"/>
      <c r="L37" s="8"/>
    </row>
    <row r="38" spans="2:12" x14ac:dyDescent="0.25">
      <c r="B38" s="28" t="s">
        <v>2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13</v>
      </c>
      <c r="C40" s="29"/>
      <c r="D40" s="29"/>
      <c r="E40" s="29"/>
      <c r="F40" s="30"/>
      <c r="G40" s="13"/>
      <c r="H40" s="10">
        <v>4788</v>
      </c>
      <c r="I40" s="11"/>
      <c r="J40" s="11"/>
    </row>
    <row r="41" spans="2:12" x14ac:dyDescent="0.25">
      <c r="B41" s="28" t="s">
        <v>14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8" t="s">
        <v>15</v>
      </c>
      <c r="C42" s="29"/>
      <c r="D42" s="29"/>
      <c r="E42" s="29"/>
      <c r="F42" s="30"/>
      <c r="G42" s="13"/>
      <c r="H42" s="10">
        <v>0</v>
      </c>
      <c r="I42" s="11"/>
      <c r="J42" s="11"/>
      <c r="K42" s="8"/>
    </row>
    <row r="43" spans="2:12" x14ac:dyDescent="0.25">
      <c r="B43" s="44" t="s">
        <v>21</v>
      </c>
      <c r="C43" s="45"/>
      <c r="D43" s="45"/>
      <c r="E43" s="45"/>
      <c r="F43" s="46"/>
      <c r="G43" s="17">
        <v>44098</v>
      </c>
      <c r="H43" s="5">
        <f>SUM(H44:H48)</f>
        <v>0</v>
      </c>
      <c r="I43" s="11"/>
      <c r="J43" s="11"/>
    </row>
    <row r="44" spans="2:12" x14ac:dyDescent="0.25">
      <c r="B44" s="28" t="s">
        <v>10</v>
      </c>
      <c r="C44" s="29"/>
      <c r="D44" s="29"/>
      <c r="E44" s="29"/>
      <c r="F44" s="30"/>
      <c r="G44" s="2"/>
      <c r="H44" s="15">
        <v>0</v>
      </c>
      <c r="I44" s="11"/>
      <c r="J44" s="11"/>
    </row>
    <row r="45" spans="2:12" x14ac:dyDescent="0.25">
      <c r="B45" s="28" t="s">
        <v>11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2"/>
      <c r="H47" s="3">
        <v>0</v>
      </c>
      <c r="I47" s="11"/>
      <c r="J47" s="11"/>
      <c r="K47" s="8"/>
    </row>
    <row r="48" spans="2:12" x14ac:dyDescent="0.25">
      <c r="B48" s="28" t="s">
        <v>15</v>
      </c>
      <c r="C48" s="29"/>
      <c r="D48" s="29"/>
      <c r="E48" s="29"/>
      <c r="F48" s="30"/>
      <c r="G48" s="2"/>
      <c r="H48" s="10">
        <v>0</v>
      </c>
      <c r="I48" s="11"/>
      <c r="J48" s="11"/>
    </row>
    <row r="49" spans="2:12" x14ac:dyDescent="0.25">
      <c r="B49" s="50" t="s">
        <v>18</v>
      </c>
      <c r="C49" s="51"/>
      <c r="D49" s="51"/>
      <c r="E49" s="51"/>
      <c r="F49" s="52"/>
      <c r="G49" s="18">
        <v>44098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</f>
        <v>4828.3099999997858</v>
      </c>
      <c r="I49" s="11"/>
      <c r="L49" s="8"/>
    </row>
    <row r="50" spans="2:12" x14ac:dyDescent="0.25">
      <c r="B50" s="28" t="s">
        <v>17</v>
      </c>
      <c r="C50" s="29"/>
      <c r="D50" s="29"/>
      <c r="E50" s="29"/>
      <c r="F50" s="30"/>
      <c r="G50" s="26"/>
      <c r="H50" s="3">
        <v>1076.6400000000001</v>
      </c>
      <c r="I50" s="11"/>
      <c r="J50" s="11"/>
    </row>
    <row r="51" spans="2:12" x14ac:dyDescent="0.25">
      <c r="B51" s="47" t="s">
        <v>4</v>
      </c>
      <c r="C51" s="48"/>
      <c r="D51" s="48"/>
      <c r="E51" s="48"/>
      <c r="F51" s="49"/>
      <c r="G51" s="2"/>
      <c r="H51" s="7">
        <f>H14+H26-H33-H43+H49-H50</f>
        <v>2124100.7399999998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26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2020-09-25T12:03:33Z</dcterms:modified>
</cp:coreProperties>
</file>